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'Plan1'!$2:$7</definedName>
  </definedNames>
  <calcPr fullCalcOnLoad="1"/>
</workbook>
</file>

<file path=xl/sharedStrings.xml><?xml version="1.0" encoding="utf-8"?>
<sst xmlns="http://schemas.openxmlformats.org/spreadsheetml/2006/main" count="102" uniqueCount="85">
  <si>
    <t>Item</t>
  </si>
  <si>
    <t>Discriminação dos Serviços</t>
  </si>
  <si>
    <t>(A)</t>
  </si>
  <si>
    <t>m³</t>
  </si>
  <si>
    <t>Unidade</t>
  </si>
  <si>
    <t>Material</t>
  </si>
  <si>
    <t>Mão obra</t>
  </si>
  <si>
    <t>Total geral</t>
  </si>
  <si>
    <t>PAVIMENTAÇÃO COM PEDRAS IRREGULARES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</si>
  <si>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</si>
  <si>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</si>
  <si>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</si>
  <si>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</si>
  <si>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</si>
  <si>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</si>
  <si>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</si>
  <si>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</si>
  <si>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</si>
  <si>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</si>
  <si>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m²</t>
  </si>
  <si>
    <t>m</t>
  </si>
  <si>
    <t>ESGOTO PLUVIAL</t>
  </si>
  <si>
    <t>2.1</t>
  </si>
  <si>
    <t>2.2</t>
  </si>
  <si>
    <t>SINALIZAÇÃO VIÁRIA</t>
  </si>
  <si>
    <t>3</t>
  </si>
  <si>
    <t>3.1</t>
  </si>
  <si>
    <t>3.2</t>
  </si>
  <si>
    <t>3.3</t>
  </si>
  <si>
    <t>3.4</t>
  </si>
  <si>
    <t>PROPONENTE: MUNICÍPIO DE ITATIBA DO SUL</t>
  </si>
  <si>
    <t>EXECUTOR: PREFEITURA MUNICIPAL DE ITATIBA DO SUL</t>
  </si>
  <si>
    <t>ENDEREÇO: RUA A, B, C, D e E, LOTEAMENTO FUNDEC</t>
  </si>
  <si>
    <t>SINAPI</t>
  </si>
  <si>
    <t>74209/001</t>
  </si>
  <si>
    <t>Placa de obra - em chapa metál. nº 20 de 2,00 x 1,50m - padr. CAIXA</t>
  </si>
  <si>
    <t>Valor</t>
  </si>
  <si>
    <t>Serviço</t>
  </si>
  <si>
    <t>c/BDI</t>
  </si>
  <si>
    <t xml:space="preserve">            Custo Unitário</t>
  </si>
  <si>
    <t xml:space="preserve">                 Custo Total</t>
  </si>
  <si>
    <t>Total</t>
  </si>
  <si>
    <t>Geral</t>
  </si>
  <si>
    <t>Quantidade</t>
  </si>
  <si>
    <t>BDI = 24,23%</t>
  </si>
  <si>
    <t>REGULARIZACAO E COMPACTACAO DE SUBLEITO ATE 20 CM DE ESPESSURA</t>
  </si>
  <si>
    <t>TOPOGRAFIA PARA PAVIMENTAÇÃO</t>
  </si>
  <si>
    <t>Mercado</t>
  </si>
  <si>
    <t>COMPACTACAO DE PAVIMENTO POLIEDRICO</t>
  </si>
  <si>
    <t>EXECUÇÃO DE CALÇAMENTO COM PEDRAS IRREGULARES</t>
  </si>
  <si>
    <t>EXECUÇÃO DE BASE COM ARGILA</t>
  </si>
  <si>
    <t>73818/001</t>
  </si>
  <si>
    <t>ESPALHAMENTO DE PEDRISCO PARA REJUNTAMENTO(PÓ DE PEDRA)</t>
  </si>
  <si>
    <t>SINALIZAÇÃO VERTICAL</t>
  </si>
  <si>
    <t>2.1.1</t>
  </si>
  <si>
    <t>2.1.2</t>
  </si>
  <si>
    <t>2.2.1</t>
  </si>
  <si>
    <t>2.2.2</t>
  </si>
  <si>
    <t>7264-DAER</t>
  </si>
  <si>
    <t>SINALIZAÇÃO HORIZONTAL</t>
  </si>
  <si>
    <t>PINTURA DE FAIXAS HORIZONTAIS</t>
  </si>
  <si>
    <t>PINTURA DE FAIXA DE SEGURANÇA</t>
  </si>
  <si>
    <t>ESCAVAÇÃO MECÂNICA DE VALAS</t>
  </si>
  <si>
    <t>73964/006</t>
  </si>
  <si>
    <t>REATERRO DE VALA COM COMPACTAÇÃO MANUAL</t>
  </si>
  <si>
    <t>73856/001</t>
  </si>
  <si>
    <t>BOCA P/BUEIRO SIMPLES TUBULAR D=0,40M EM CONCRETO CICLOPICO, INCLINDO FORMAS, ESCAVACAO, REATERRO E MATERIAIS, EXCLUINDO MATERIAL REATERRO JAZIDA E TRANSPORTE</t>
  </si>
  <si>
    <t>obs.: Valor do transporte incluso no valor da pedra e meio fio</t>
  </si>
  <si>
    <t>1.9</t>
  </si>
  <si>
    <t>CONCRETO FCK=15MPA (1:2,5:3) , INCLUIDO PREPARO MECANICO, LANCAMENTO ADENSAMENTO (RAMPAS DE ACESSO)</t>
  </si>
  <si>
    <t>PLACA DE PARE COM POSTE GALVANIZADO (50X50)cm</t>
  </si>
  <si>
    <t>PLACA  DENOMINAÇÃO  RUA COM POSTE GALVANIZADO (25x40)cm</t>
  </si>
  <si>
    <t>Total Material</t>
  </si>
  <si>
    <t>Total M O</t>
  </si>
  <si>
    <t>73892/002</t>
  </si>
  <si>
    <t>TIPO DE SERVIÇO: PAVIMENTAÇÃO, MEIO FIO, DRENAGEM PLUVIAL e SINALIZAÇÃO VIÁRIA</t>
  </si>
  <si>
    <t>,</t>
  </si>
  <si>
    <t>COLOCAÇÃO DE MEIO FIO EM PEDRA (10X30X50)</t>
  </si>
  <si>
    <t xml:space="preserve">            Valores Sinapi Dez/2014 Porto Alegre/RS</t>
  </si>
  <si>
    <t>EXECUÇÃO DE PASSEIO (CALÇADA) EM CONCRETO 12 MPA, TRAÇO 1:3:5 (CIMENTO/AREIA/BRITA), PREPARO MECÂNICO, ESPESSURA 7CM, COM JUNTA DE DILATAÇÃO EM MADEIRA, INCLUSO LANÇAMENTO E ADENSAMENTO (largura 1,2 m), inclusive piso podotatil e de alerta</t>
  </si>
  <si>
    <t>FORNECIMENTO  E ASSENTAMENTO DE TUBO DE CONCRETO 300 mm, JUNTA EM ARGAMASSA 1:3 CIMENTO:AREIA</t>
  </si>
  <si>
    <t>73730+ 00007790</t>
  </si>
  <si>
    <t>Planilha Proposta</t>
  </si>
  <si>
    <t>Data:</t>
  </si>
  <si>
    <t>Empresa Participante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</si>
</sst>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 [$$-2C0A]\ * #,##0.00_ ;_ [$$-2C0A]\ * \-#,##0.00_ ;_ [$$-2C0A]\ * &quot;-&quot;??_ ;_ @_ "/>
    <numFmt numFmtId="173" formatCode="0.000"/>
    <numFmt numFmtId="174" formatCode="#,##0.000"/>
    <numFmt numFmtId="175" formatCode="#,##0.0000"/>
    <numFmt numFmtId="176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" fontId="1" fillId="0" borderId="10" xfId="53" applyNumberFormat="1" applyFont="1" applyBorder="1" applyAlignment="1" applyProtection="1">
      <alignment horizontal="right"/>
      <protection locked="0"/>
    </xf>
    <xf numFmtId="4" fontId="1" fillId="0" borderId="10" xfId="53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1" fillId="34" borderId="10" xfId="53" applyNumberFormat="1" applyFont="1" applyFill="1" applyBorder="1" applyAlignment="1" applyProtection="1">
      <alignment horizontal="right"/>
      <protection locked="0"/>
    </xf>
    <xf numFmtId="4" fontId="1" fillId="34" borderId="10" xfId="53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/>
    </xf>
    <xf numFmtId="4" fontId="1" fillId="0" borderId="16" xfId="53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34" borderId="16" xfId="53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33" borderId="23" xfId="0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4" fontId="1" fillId="0" borderId="23" xfId="53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4" fontId="6" fillId="0" borderId="10" xfId="53" applyNumberFormat="1" applyFont="1" applyBorder="1" applyAlignment="1" applyProtection="1">
      <alignment horizontal="right"/>
      <protection locked="0"/>
    </xf>
    <xf numFmtId="4" fontId="6" fillId="0" borderId="10" xfId="53" applyNumberFormat="1" applyFont="1" applyBorder="1" applyAlignment="1">
      <alignment/>
    </xf>
    <xf numFmtId="4" fontId="6" fillId="0" borderId="16" xfId="53" applyNumberFormat="1" applyFont="1" applyBorder="1" applyAlignment="1">
      <alignment/>
    </xf>
    <xf numFmtId="0" fontId="2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1" fillId="33" borderId="26" xfId="0" applyFont="1" applyFill="1" applyBorder="1" applyAlignment="1">
      <alignment/>
    </xf>
    <xf numFmtId="0" fontId="45" fillId="0" borderId="27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 horizontal="center"/>
    </xf>
    <xf numFmtId="4" fontId="1" fillId="0" borderId="31" xfId="53" applyNumberFormat="1" applyFont="1" applyBorder="1" applyAlignment="1">
      <alignment/>
    </xf>
    <xf numFmtId="0" fontId="1" fillId="0" borderId="32" xfId="0" applyFont="1" applyBorder="1" applyAlignment="1">
      <alignment horizontal="centerContinuous"/>
    </xf>
    <xf numFmtId="4" fontId="1" fillId="0" borderId="18" xfId="53" applyNumberFormat="1" applyFont="1" applyBorder="1" applyAlignment="1">
      <alignment horizontal="center"/>
    </xf>
    <xf numFmtId="4" fontId="1" fillId="0" borderId="33" xfId="53" applyNumberFormat="1" applyFont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2" fontId="47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2" fontId="45" fillId="33" borderId="10" xfId="0" applyNumberFormat="1" applyFont="1" applyFill="1" applyBorder="1" applyAlignment="1">
      <alignment/>
    </xf>
    <xf numFmtId="4" fontId="45" fillId="0" borderId="34" xfId="0" applyNumberFormat="1" applyFont="1" applyBorder="1" applyAlignment="1">
      <alignment/>
    </xf>
    <xf numFmtId="4" fontId="45" fillId="0" borderId="35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6" xfId="0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35" borderId="39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9" fontId="1" fillId="35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" fillId="36" borderId="15" xfId="0" applyFont="1" applyFill="1" applyBorder="1" applyAlignment="1">
      <alignment horizontal="center" vertical="center"/>
    </xf>
    <xf numFmtId="0" fontId="1" fillId="36" borderId="37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4" fontId="1" fillId="36" borderId="34" xfId="0" applyNumberFormat="1" applyFont="1" applyFill="1" applyBorder="1" applyAlignment="1">
      <alignment/>
    </xf>
    <xf numFmtId="4" fontId="1" fillId="36" borderId="35" xfId="0" applyNumberFormat="1" applyFont="1" applyFill="1" applyBorder="1" applyAlignment="1">
      <alignment/>
    </xf>
    <xf numFmtId="0" fontId="6" fillId="36" borderId="3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2" fontId="45" fillId="36" borderId="10" xfId="0" applyNumberFormat="1" applyFont="1" applyFill="1" applyBorder="1" applyAlignment="1">
      <alignment/>
    </xf>
    <xf numFmtId="4" fontId="45" fillId="36" borderId="34" xfId="0" applyNumberFormat="1" applyFont="1" applyFill="1" applyBorder="1" applyAlignment="1">
      <alignment/>
    </xf>
    <xf numFmtId="4" fontId="45" fillId="36" borderId="35" xfId="0" applyNumberFormat="1" applyFont="1" applyFill="1" applyBorder="1" applyAlignment="1">
      <alignment/>
    </xf>
    <xf numFmtId="0" fontId="1" fillId="36" borderId="3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Border="1" applyAlignment="1">
      <alignment horizontal="left"/>
    </xf>
    <xf numFmtId="0" fontId="46" fillId="0" borderId="42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left" vertical="center" wrapText="1"/>
    </xf>
    <xf numFmtId="0" fontId="2" fillId="35" borderId="42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1">
      <selection activeCell="C40" sqref="C40"/>
    </sheetView>
  </sheetViews>
  <sheetFormatPr defaultColWidth="10.57421875" defaultRowHeight="12.75"/>
  <cols>
    <col min="1" max="1" width="6.7109375" style="1" customWidth="1"/>
    <col min="2" max="2" width="10.57421875" style="1" customWidth="1"/>
    <col min="3" max="3" width="55.421875" style="1" customWidth="1"/>
    <col min="4" max="4" width="7.28125" style="1" customWidth="1"/>
    <col min="5" max="7" width="9.28125" style="1" customWidth="1"/>
    <col min="8" max="9" width="7.7109375" style="1" customWidth="1"/>
    <col min="10" max="10" width="11.421875" style="1" customWidth="1"/>
    <col min="11" max="11" width="11.00390625" style="1" customWidth="1"/>
    <col min="12" max="12" width="12.8515625" style="2" customWidth="1"/>
    <col min="13" max="16384" width="10.57421875" style="2" customWidth="1"/>
  </cols>
  <sheetData>
    <row r="1" spans="1:11" ht="6.75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11" customFormat="1" ht="15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2" ht="15" customHeight="1">
      <c r="A3" s="112"/>
      <c r="B3" s="113"/>
      <c r="C3" s="113"/>
      <c r="D3" s="113"/>
      <c r="E3" s="113"/>
      <c r="F3" s="113"/>
      <c r="G3" s="113"/>
      <c r="H3" s="113"/>
      <c r="I3" s="16"/>
      <c r="J3" s="16"/>
      <c r="K3" s="16"/>
      <c r="L3" s="17"/>
    </row>
    <row r="4" spans="1:12" ht="15" customHeight="1" thickBot="1">
      <c r="A4" s="103" t="s">
        <v>30</v>
      </c>
      <c r="B4" s="104"/>
      <c r="C4" s="104"/>
      <c r="D4" s="104"/>
      <c r="E4" s="104"/>
      <c r="F4" s="104"/>
      <c r="G4" s="104"/>
      <c r="H4" s="104"/>
      <c r="I4" s="105"/>
      <c r="J4" s="105"/>
      <c r="K4" s="15"/>
      <c r="L4" s="18"/>
    </row>
    <row r="5" spans="1:12" ht="15" customHeight="1" thickBot="1">
      <c r="A5" s="103" t="s">
        <v>31</v>
      </c>
      <c r="B5" s="104"/>
      <c r="C5" s="104"/>
      <c r="D5" s="104"/>
      <c r="E5" s="104"/>
      <c r="F5" s="104"/>
      <c r="G5" s="104"/>
      <c r="H5" s="104"/>
      <c r="I5" s="12"/>
      <c r="J5" s="45" t="s">
        <v>44</v>
      </c>
      <c r="K5" s="44"/>
      <c r="L5" s="18"/>
    </row>
    <row r="6" spans="1:12" ht="15" customHeight="1">
      <c r="A6" s="103" t="s">
        <v>32</v>
      </c>
      <c r="B6" s="104"/>
      <c r="C6" s="104"/>
      <c r="D6" s="104"/>
      <c r="E6" s="104"/>
      <c r="F6" s="104"/>
      <c r="G6" s="104"/>
      <c r="H6" s="104"/>
      <c r="I6" s="12"/>
      <c r="J6" s="12"/>
      <c r="K6" s="12"/>
      <c r="L6" s="18"/>
    </row>
    <row r="7" spans="1:12" ht="15" customHeight="1" thickBot="1">
      <c r="A7" s="103" t="s">
        <v>75</v>
      </c>
      <c r="B7" s="104"/>
      <c r="C7" s="104"/>
      <c r="D7" s="104"/>
      <c r="E7" s="104"/>
      <c r="F7" s="104"/>
      <c r="G7" s="104"/>
      <c r="H7" s="104"/>
      <c r="I7" s="12"/>
      <c r="J7" s="12"/>
      <c r="K7" s="12"/>
      <c r="L7" s="18"/>
    </row>
    <row r="8" spans="1:12" ht="12" thickBot="1">
      <c r="A8" s="50"/>
      <c r="B8" s="51"/>
      <c r="C8" s="52"/>
      <c r="D8" s="51"/>
      <c r="E8" s="53"/>
      <c r="F8" s="54" t="s">
        <v>36</v>
      </c>
      <c r="G8" s="54" t="s">
        <v>37</v>
      </c>
      <c r="H8" s="54" t="s">
        <v>39</v>
      </c>
      <c r="I8" s="60"/>
      <c r="J8" s="54" t="s">
        <v>40</v>
      </c>
      <c r="K8" s="49"/>
      <c r="L8" s="57" t="s">
        <v>41</v>
      </c>
    </row>
    <row r="9" spans="1:12" ht="12" thickBot="1">
      <c r="A9" s="31"/>
      <c r="B9" s="46"/>
      <c r="C9" s="32"/>
      <c r="D9" s="33" t="s">
        <v>4</v>
      </c>
      <c r="E9" s="59" t="s">
        <v>43</v>
      </c>
      <c r="F9" s="59" t="s">
        <v>37</v>
      </c>
      <c r="G9" s="59" t="s">
        <v>38</v>
      </c>
      <c r="H9" s="34" t="s">
        <v>5</v>
      </c>
      <c r="I9" s="32" t="s">
        <v>6</v>
      </c>
      <c r="J9" s="35" t="s">
        <v>72</v>
      </c>
      <c r="K9" s="55" t="s">
        <v>73</v>
      </c>
      <c r="L9" s="58" t="s">
        <v>42</v>
      </c>
    </row>
    <row r="10" spans="1:12" ht="15" customHeight="1">
      <c r="A10" s="22" t="s">
        <v>0</v>
      </c>
      <c r="B10" s="74" t="s">
        <v>33</v>
      </c>
      <c r="C10" s="6" t="s">
        <v>1</v>
      </c>
      <c r="D10" s="3"/>
      <c r="E10" s="4" t="s">
        <v>2</v>
      </c>
      <c r="F10" s="4"/>
      <c r="G10" s="4"/>
      <c r="H10" s="5"/>
      <c r="I10" s="5"/>
      <c r="J10" s="4"/>
      <c r="K10" s="4"/>
      <c r="L10" s="56"/>
    </row>
    <row r="11" spans="1:12" ht="12" customHeight="1">
      <c r="A11" s="22"/>
      <c r="B11" s="75" t="s">
        <v>34</v>
      </c>
      <c r="C11" s="47" t="s">
        <v>35</v>
      </c>
      <c r="D11" s="48" t="s">
        <v>19</v>
      </c>
      <c r="E11" s="8">
        <v>3</v>
      </c>
      <c r="F11" s="8">
        <v>0</v>
      </c>
      <c r="G11" s="8">
        <f>F11*0.2423+F11</f>
        <v>0</v>
      </c>
      <c r="H11" s="61">
        <f>G11*0.6</f>
        <v>0</v>
      </c>
      <c r="I11" s="61">
        <f>G11*0.4</f>
        <v>0</v>
      </c>
      <c r="J11" s="61">
        <f>E11*H11</f>
        <v>0</v>
      </c>
      <c r="K11" s="61">
        <f>E11*I11</f>
        <v>0</v>
      </c>
      <c r="L11" s="62">
        <f>J11+K11</f>
        <v>0</v>
      </c>
    </row>
    <row r="12" spans="1:12" ht="11.25">
      <c r="A12" s="82" t="s">
        <v>9</v>
      </c>
      <c r="B12" s="76"/>
      <c r="C12" s="109" t="s">
        <v>8</v>
      </c>
      <c r="D12" s="110"/>
      <c r="E12" s="110"/>
      <c r="F12" s="110"/>
      <c r="G12" s="110"/>
      <c r="H12" s="110"/>
      <c r="I12" s="111"/>
      <c r="J12" s="13"/>
      <c r="K12" s="14"/>
      <c r="L12" s="23"/>
    </row>
    <row r="13" spans="1:12" ht="11.25">
      <c r="A13" s="83" t="s">
        <v>10</v>
      </c>
      <c r="B13" s="77">
        <v>78472</v>
      </c>
      <c r="C13" s="3" t="s">
        <v>46</v>
      </c>
      <c r="D13" s="7" t="s">
        <v>19</v>
      </c>
      <c r="E13" s="8">
        <v>4205.72</v>
      </c>
      <c r="F13" s="8">
        <v>0</v>
      </c>
      <c r="G13" s="8">
        <f>F13*0.2423+F13</f>
        <v>0</v>
      </c>
      <c r="H13" s="61">
        <f aca="true" t="shared" si="0" ref="H13:H21">G13*0.6</f>
        <v>0</v>
      </c>
      <c r="I13" s="61">
        <f aca="true" t="shared" si="1" ref="I13:I21">G13*0.4</f>
        <v>0</v>
      </c>
      <c r="J13" s="61">
        <f aca="true" t="shared" si="2" ref="J13:J21">E13*H13</f>
        <v>0</v>
      </c>
      <c r="K13" s="61">
        <f aca="true" t="shared" si="3" ref="K13:K21">E13*I13</f>
        <v>0</v>
      </c>
      <c r="L13" s="62">
        <f aca="true" t="shared" si="4" ref="L13:L21">J13+K13</f>
        <v>0</v>
      </c>
    </row>
    <row r="14" spans="1:12" ht="22.5">
      <c r="A14" s="83" t="s">
        <v>11</v>
      </c>
      <c r="B14" s="77">
        <v>72961</v>
      </c>
      <c r="C14" s="64" t="s">
        <v>45</v>
      </c>
      <c r="D14" s="7" t="s">
        <v>76</v>
      </c>
      <c r="E14" s="8">
        <f>E13</f>
        <v>4205.72</v>
      </c>
      <c r="F14" s="8">
        <v>0</v>
      </c>
      <c r="G14" s="8">
        <f aca="true" t="shared" si="5" ref="G14:G21">F14*0.2423+F14</f>
        <v>0</v>
      </c>
      <c r="H14" s="61">
        <f t="shared" si="0"/>
        <v>0</v>
      </c>
      <c r="I14" s="61">
        <f t="shared" si="1"/>
        <v>0</v>
      </c>
      <c r="J14" s="61">
        <f t="shared" si="2"/>
        <v>0</v>
      </c>
      <c r="K14" s="61">
        <f t="shared" si="3"/>
        <v>0</v>
      </c>
      <c r="L14" s="62">
        <f t="shared" si="4"/>
        <v>0</v>
      </c>
    </row>
    <row r="15" spans="1:12" ht="11.25">
      <c r="A15" s="83" t="s">
        <v>12</v>
      </c>
      <c r="B15" s="77">
        <v>72977</v>
      </c>
      <c r="C15" s="3" t="s">
        <v>50</v>
      </c>
      <c r="D15" s="7" t="s">
        <v>19</v>
      </c>
      <c r="E15" s="8">
        <f>E13</f>
        <v>4205.72</v>
      </c>
      <c r="F15" s="8">
        <v>0</v>
      </c>
      <c r="G15" s="8">
        <f t="shared" si="5"/>
        <v>0</v>
      </c>
      <c r="H15" s="61">
        <f t="shared" si="0"/>
        <v>0</v>
      </c>
      <c r="I15" s="61">
        <f t="shared" si="1"/>
        <v>0</v>
      </c>
      <c r="J15" s="61">
        <f t="shared" si="2"/>
        <v>0</v>
      </c>
      <c r="K15" s="61">
        <f t="shared" si="3"/>
        <v>0</v>
      </c>
      <c r="L15" s="62">
        <f t="shared" si="4"/>
        <v>0</v>
      </c>
    </row>
    <row r="16" spans="1:12" ht="11.25">
      <c r="A16" s="83" t="s">
        <v>13</v>
      </c>
      <c r="B16" s="78" t="s">
        <v>47</v>
      </c>
      <c r="C16" s="3" t="s">
        <v>49</v>
      </c>
      <c r="D16" s="7" t="s">
        <v>19</v>
      </c>
      <c r="E16" s="8">
        <f>E13</f>
        <v>4205.72</v>
      </c>
      <c r="F16" s="8">
        <v>0</v>
      </c>
      <c r="G16" s="8">
        <f t="shared" si="5"/>
        <v>0</v>
      </c>
      <c r="H16" s="61">
        <f t="shared" si="0"/>
        <v>0</v>
      </c>
      <c r="I16" s="61">
        <f t="shared" si="1"/>
        <v>0</v>
      </c>
      <c r="J16" s="61">
        <f t="shared" si="2"/>
        <v>0</v>
      </c>
      <c r="K16" s="61">
        <f t="shared" si="3"/>
        <v>0</v>
      </c>
      <c r="L16" s="62">
        <f t="shared" si="4"/>
        <v>0</v>
      </c>
    </row>
    <row r="17" spans="1:12" ht="11.25">
      <c r="A17" s="83" t="s">
        <v>14</v>
      </c>
      <c r="B17" s="78" t="s">
        <v>51</v>
      </c>
      <c r="C17" s="3" t="s">
        <v>52</v>
      </c>
      <c r="D17" s="7" t="s">
        <v>19</v>
      </c>
      <c r="E17" s="8">
        <f>E13</f>
        <v>4205.72</v>
      </c>
      <c r="F17" s="8">
        <v>0</v>
      </c>
      <c r="G17" s="65">
        <f t="shared" si="5"/>
        <v>0</v>
      </c>
      <c r="H17" s="66">
        <f t="shared" si="0"/>
        <v>0</v>
      </c>
      <c r="I17" s="66">
        <f t="shared" si="1"/>
        <v>0</v>
      </c>
      <c r="J17" s="66">
        <f t="shared" si="2"/>
        <v>0</v>
      </c>
      <c r="K17" s="66">
        <f t="shared" si="3"/>
        <v>0</v>
      </c>
      <c r="L17" s="67">
        <f t="shared" si="4"/>
        <v>0</v>
      </c>
    </row>
    <row r="18" spans="1:12" ht="11.25">
      <c r="A18" s="83" t="s">
        <v>15</v>
      </c>
      <c r="B18" s="79">
        <v>72971</v>
      </c>
      <c r="C18" s="3" t="s">
        <v>48</v>
      </c>
      <c r="D18" s="7" t="s">
        <v>19</v>
      </c>
      <c r="E18" s="8">
        <f>E13</f>
        <v>4205.72</v>
      </c>
      <c r="F18" s="8">
        <v>0</v>
      </c>
      <c r="G18" s="8">
        <f t="shared" si="5"/>
        <v>0</v>
      </c>
      <c r="H18" s="61">
        <f t="shared" si="0"/>
        <v>0</v>
      </c>
      <c r="I18" s="61">
        <f t="shared" si="1"/>
        <v>0</v>
      </c>
      <c r="J18" s="61">
        <f t="shared" si="2"/>
        <v>0</v>
      </c>
      <c r="K18" s="61">
        <f t="shared" si="3"/>
        <v>0</v>
      </c>
      <c r="L18" s="62">
        <f t="shared" si="4"/>
        <v>0</v>
      </c>
    </row>
    <row r="19" spans="1:12" ht="11.25">
      <c r="A19" s="86" t="s">
        <v>16</v>
      </c>
      <c r="B19" s="87" t="s">
        <v>47</v>
      </c>
      <c r="C19" s="88" t="s">
        <v>77</v>
      </c>
      <c r="D19" s="88" t="s">
        <v>20</v>
      </c>
      <c r="E19" s="89">
        <v>1165.14</v>
      </c>
      <c r="F19" s="89">
        <v>0</v>
      </c>
      <c r="G19" s="89">
        <f t="shared" si="5"/>
        <v>0</v>
      </c>
      <c r="H19" s="90">
        <f t="shared" si="0"/>
        <v>0</v>
      </c>
      <c r="I19" s="90">
        <f t="shared" si="1"/>
        <v>0</v>
      </c>
      <c r="J19" s="90">
        <f t="shared" si="2"/>
        <v>0</v>
      </c>
      <c r="K19" s="90">
        <f t="shared" si="3"/>
        <v>0</v>
      </c>
      <c r="L19" s="91">
        <f t="shared" si="4"/>
        <v>0</v>
      </c>
    </row>
    <row r="20" spans="1:12" ht="51.75" customHeight="1">
      <c r="A20" s="86" t="s">
        <v>17</v>
      </c>
      <c r="B20" s="92" t="s">
        <v>74</v>
      </c>
      <c r="C20" s="93" t="s">
        <v>79</v>
      </c>
      <c r="D20" s="94" t="s">
        <v>19</v>
      </c>
      <c r="E20" s="89">
        <v>1404.89</v>
      </c>
      <c r="F20" s="95">
        <v>0</v>
      </c>
      <c r="G20" s="95">
        <f>F20*0.2423+F20</f>
        <v>0</v>
      </c>
      <c r="H20" s="96">
        <f>G20*0.6</f>
        <v>0</v>
      </c>
      <c r="I20" s="96">
        <f>G20*0.4</f>
        <v>0</v>
      </c>
      <c r="J20" s="96">
        <f>E20*H20</f>
        <v>0</v>
      </c>
      <c r="K20" s="96">
        <f>E20*I20</f>
        <v>0</v>
      </c>
      <c r="L20" s="97">
        <f>J20+K20</f>
        <v>0</v>
      </c>
    </row>
    <row r="21" spans="1:12" ht="22.5">
      <c r="A21" s="86" t="s">
        <v>68</v>
      </c>
      <c r="B21" s="92">
        <v>73406</v>
      </c>
      <c r="C21" s="93" t="s">
        <v>69</v>
      </c>
      <c r="D21" s="94" t="s">
        <v>3</v>
      </c>
      <c r="E21" s="89">
        <v>2.52</v>
      </c>
      <c r="F21" s="95">
        <v>0</v>
      </c>
      <c r="G21" s="95">
        <f t="shared" si="5"/>
        <v>0</v>
      </c>
      <c r="H21" s="96">
        <f t="shared" si="0"/>
        <v>0</v>
      </c>
      <c r="I21" s="96">
        <f t="shared" si="1"/>
        <v>0</v>
      </c>
      <c r="J21" s="96">
        <f t="shared" si="2"/>
        <v>0</v>
      </c>
      <c r="K21" s="96">
        <f t="shared" si="3"/>
        <v>0</v>
      </c>
      <c r="L21" s="97">
        <f t="shared" si="4"/>
        <v>0</v>
      </c>
    </row>
    <row r="22" spans="1:12" ht="11.25">
      <c r="A22" s="82" t="s">
        <v>18</v>
      </c>
      <c r="B22" s="76"/>
      <c r="C22" s="109" t="s">
        <v>24</v>
      </c>
      <c r="D22" s="110"/>
      <c r="E22" s="110"/>
      <c r="F22" s="110"/>
      <c r="G22" s="110"/>
      <c r="H22" s="110"/>
      <c r="I22" s="111"/>
      <c r="J22" s="13"/>
      <c r="K22" s="14"/>
      <c r="L22" s="23"/>
    </row>
    <row r="23" spans="1:12" ht="12" customHeight="1">
      <c r="A23" s="84" t="s">
        <v>22</v>
      </c>
      <c r="B23" s="80"/>
      <c r="C23" s="106" t="s">
        <v>53</v>
      </c>
      <c r="D23" s="107"/>
      <c r="E23" s="108"/>
      <c r="F23" s="40"/>
      <c r="G23" s="40"/>
      <c r="H23" s="40"/>
      <c r="I23" s="40"/>
      <c r="J23" s="41"/>
      <c r="K23" s="42"/>
      <c r="L23" s="43"/>
    </row>
    <row r="24" spans="1:12" ht="11.25">
      <c r="A24" s="84" t="s">
        <v>54</v>
      </c>
      <c r="B24" s="81" t="s">
        <v>58</v>
      </c>
      <c r="C24" s="38" t="s">
        <v>70</v>
      </c>
      <c r="D24" s="39" t="s">
        <v>19</v>
      </c>
      <c r="E24" s="8">
        <v>1.25</v>
      </c>
      <c r="F24" s="40">
        <v>0</v>
      </c>
      <c r="G24" s="8">
        <f>F24*0.2423+F24</f>
        <v>0</v>
      </c>
      <c r="H24" s="61">
        <f>G24*0.6</f>
        <v>0</v>
      </c>
      <c r="I24" s="61">
        <f>G24*0.4</f>
        <v>0</v>
      </c>
      <c r="J24" s="61">
        <f>E24*H24</f>
        <v>0</v>
      </c>
      <c r="K24" s="61">
        <f>E24*I24</f>
        <v>0</v>
      </c>
      <c r="L24" s="62">
        <f>J24+K24</f>
        <v>0</v>
      </c>
    </row>
    <row r="25" spans="1:12" ht="11.25">
      <c r="A25" s="84" t="s">
        <v>55</v>
      </c>
      <c r="B25" s="81" t="s">
        <v>58</v>
      </c>
      <c r="C25" s="38" t="s">
        <v>71</v>
      </c>
      <c r="D25" s="39" t="s">
        <v>19</v>
      </c>
      <c r="E25" s="8">
        <v>0.6</v>
      </c>
      <c r="F25" s="40">
        <v>0</v>
      </c>
      <c r="G25" s="8">
        <f>F25*0.2423+F25</f>
        <v>0</v>
      </c>
      <c r="H25" s="61">
        <f>G25*0.6</f>
        <v>0</v>
      </c>
      <c r="I25" s="61">
        <f>G25*0.4</f>
        <v>0</v>
      </c>
      <c r="J25" s="61">
        <f>E25*H25</f>
        <v>0</v>
      </c>
      <c r="K25" s="61">
        <f>E25*I25</f>
        <v>0</v>
      </c>
      <c r="L25" s="62">
        <f>J25+K25</f>
        <v>0</v>
      </c>
    </row>
    <row r="26" spans="1:12" ht="11.25">
      <c r="A26" s="84" t="s">
        <v>23</v>
      </c>
      <c r="B26" s="80"/>
      <c r="C26" s="68" t="s">
        <v>59</v>
      </c>
      <c r="D26" s="39"/>
      <c r="E26" s="63"/>
      <c r="F26" s="40"/>
      <c r="G26" s="40"/>
      <c r="H26" s="40"/>
      <c r="I26" s="40"/>
      <c r="J26" s="41"/>
      <c r="K26" s="42"/>
      <c r="L26" s="43"/>
    </row>
    <row r="27" spans="1:12" ht="11.25" customHeight="1">
      <c r="A27" s="84" t="s">
        <v>56</v>
      </c>
      <c r="B27" s="77">
        <v>72947</v>
      </c>
      <c r="C27" s="38" t="s">
        <v>60</v>
      </c>
      <c r="D27" s="39" t="s">
        <v>19</v>
      </c>
      <c r="E27" s="8">
        <v>209.61</v>
      </c>
      <c r="F27" s="40">
        <v>0</v>
      </c>
      <c r="G27" s="8">
        <f>F27*0.2423+F27</f>
        <v>0</v>
      </c>
      <c r="H27" s="61">
        <f>G27*0.6</f>
        <v>0</v>
      </c>
      <c r="I27" s="61">
        <f>G27*0.4</f>
        <v>0</v>
      </c>
      <c r="J27" s="61">
        <f>E27*H27</f>
        <v>0</v>
      </c>
      <c r="K27" s="61">
        <f>E27*I27</f>
        <v>0</v>
      </c>
      <c r="L27" s="62">
        <f>J27+K27</f>
        <v>0</v>
      </c>
    </row>
    <row r="28" spans="1:12" ht="11.25">
      <c r="A28" s="84" t="s">
        <v>57</v>
      </c>
      <c r="B28" s="77">
        <v>72947</v>
      </c>
      <c r="C28" s="38" t="s">
        <v>61</v>
      </c>
      <c r="D28" s="39" t="s">
        <v>19</v>
      </c>
      <c r="E28" s="8">
        <v>67.2</v>
      </c>
      <c r="F28" s="40">
        <v>0</v>
      </c>
      <c r="G28" s="8">
        <f>F28*0.2423+F28</f>
        <v>0</v>
      </c>
      <c r="H28" s="61">
        <f>G28*0.6</f>
        <v>0</v>
      </c>
      <c r="I28" s="61">
        <f>G28*0.4</f>
        <v>0</v>
      </c>
      <c r="J28" s="61">
        <f>E28*H28</f>
        <v>0</v>
      </c>
      <c r="K28" s="61">
        <f>E28*I28</f>
        <v>0</v>
      </c>
      <c r="L28" s="62">
        <f>J28+K28</f>
        <v>0</v>
      </c>
    </row>
    <row r="29" spans="1:12" ht="11.25">
      <c r="A29" s="82" t="s">
        <v>25</v>
      </c>
      <c r="B29" s="76"/>
      <c r="C29" s="109" t="s">
        <v>21</v>
      </c>
      <c r="D29" s="110"/>
      <c r="E29" s="110"/>
      <c r="F29" s="110"/>
      <c r="G29" s="110"/>
      <c r="H29" s="110"/>
      <c r="I29" s="111"/>
      <c r="J29" s="13"/>
      <c r="K29" s="14"/>
      <c r="L29" s="23"/>
    </row>
    <row r="30" spans="1:12" ht="11.25">
      <c r="A30" s="83" t="s">
        <v>26</v>
      </c>
      <c r="B30" s="78">
        <v>73599</v>
      </c>
      <c r="C30" s="38" t="s">
        <v>62</v>
      </c>
      <c r="D30" s="7" t="s">
        <v>3</v>
      </c>
      <c r="E30" s="8">
        <v>120</v>
      </c>
      <c r="F30" s="8">
        <v>0</v>
      </c>
      <c r="G30" s="8">
        <f>F30*0.2423+F30</f>
        <v>0</v>
      </c>
      <c r="H30" s="61">
        <f>G30*0.6</f>
        <v>0</v>
      </c>
      <c r="I30" s="61">
        <f>G30*0.4</f>
        <v>0</v>
      </c>
      <c r="J30" s="61">
        <f>E30*H30</f>
        <v>0</v>
      </c>
      <c r="K30" s="61">
        <f>E30*I30</f>
        <v>0</v>
      </c>
      <c r="L30" s="62">
        <f>J30+K30</f>
        <v>0</v>
      </c>
    </row>
    <row r="31" spans="1:12" ht="22.5">
      <c r="A31" s="86" t="s">
        <v>27</v>
      </c>
      <c r="B31" s="98" t="s">
        <v>81</v>
      </c>
      <c r="C31" s="93" t="s">
        <v>80</v>
      </c>
      <c r="D31" s="88" t="s">
        <v>20</v>
      </c>
      <c r="E31" s="89">
        <v>200</v>
      </c>
      <c r="F31" s="89">
        <v>0</v>
      </c>
      <c r="G31" s="89">
        <f>F31*0.2423+F31</f>
        <v>0</v>
      </c>
      <c r="H31" s="90">
        <f>G31*0.6</f>
        <v>0</v>
      </c>
      <c r="I31" s="90">
        <f>G31*0.4</f>
        <v>0</v>
      </c>
      <c r="J31" s="90">
        <f>E31*H31</f>
        <v>0</v>
      </c>
      <c r="K31" s="90">
        <f>E31*I31</f>
        <v>0</v>
      </c>
      <c r="L31" s="91">
        <f>J31+K31</f>
        <v>0</v>
      </c>
    </row>
    <row r="32" spans="1:12" ht="11.25">
      <c r="A32" s="83" t="s">
        <v>28</v>
      </c>
      <c r="B32" s="78" t="s">
        <v>63</v>
      </c>
      <c r="C32" s="38" t="s">
        <v>64</v>
      </c>
      <c r="D32" s="7" t="s">
        <v>3</v>
      </c>
      <c r="E32" s="8">
        <v>80</v>
      </c>
      <c r="F32" s="8">
        <v>0</v>
      </c>
      <c r="G32" s="8">
        <f>F32*0.2423+F32</f>
        <v>0</v>
      </c>
      <c r="H32" s="61">
        <f>G32*0.6</f>
        <v>0</v>
      </c>
      <c r="I32" s="61">
        <f>G32*0.4</f>
        <v>0</v>
      </c>
      <c r="J32" s="61">
        <f>E32*H32</f>
        <v>0</v>
      </c>
      <c r="K32" s="61">
        <f>E32*I32</f>
        <v>0</v>
      </c>
      <c r="L32" s="62">
        <f>J32+K32</f>
        <v>0</v>
      </c>
    </row>
    <row r="33" spans="1:12" ht="49.5" customHeight="1">
      <c r="A33" s="83" t="s">
        <v>29</v>
      </c>
      <c r="B33" s="78" t="s">
        <v>65</v>
      </c>
      <c r="C33" s="85" t="s">
        <v>66</v>
      </c>
      <c r="D33" s="7" t="s">
        <v>4</v>
      </c>
      <c r="E33" s="8">
        <v>9</v>
      </c>
      <c r="F33" s="8">
        <v>0</v>
      </c>
      <c r="G33" s="8">
        <f>F33*0.2423+F33</f>
        <v>0</v>
      </c>
      <c r="H33" s="61">
        <f>G33*0.6</f>
        <v>0</v>
      </c>
      <c r="I33" s="61">
        <f>G33*0.4</f>
        <v>0</v>
      </c>
      <c r="J33" s="61">
        <f>E33*H33</f>
        <v>0</v>
      </c>
      <c r="K33" s="61">
        <f>E33*I33</f>
        <v>0</v>
      </c>
      <c r="L33" s="62">
        <f>J33+K33</f>
        <v>0</v>
      </c>
    </row>
    <row r="34" spans="1:12" ht="12" thickBot="1">
      <c r="A34" s="20"/>
      <c r="B34" s="78"/>
      <c r="C34" s="3"/>
      <c r="D34" s="7"/>
      <c r="E34" s="8"/>
      <c r="F34" s="8"/>
      <c r="G34" s="8"/>
      <c r="H34" s="8"/>
      <c r="I34" s="8"/>
      <c r="J34" s="9"/>
      <c r="K34" s="10"/>
      <c r="L34" s="21"/>
    </row>
    <row r="35" spans="1:12" ht="12" thickBot="1">
      <c r="A35" s="24"/>
      <c r="B35" s="25"/>
      <c r="C35" s="25" t="s">
        <v>7</v>
      </c>
      <c r="D35" s="25"/>
      <c r="E35" s="25"/>
      <c r="F35" s="25"/>
      <c r="G35" s="25"/>
      <c r="H35" s="25"/>
      <c r="I35" s="25"/>
      <c r="J35" s="26">
        <f>SUM(J11:J34)</f>
        <v>0</v>
      </c>
      <c r="K35" s="27">
        <f>SUM(K11:K34)</f>
        <v>0</v>
      </c>
      <c r="L35" s="26">
        <f>SUM(J35:K35)</f>
        <v>0</v>
      </c>
    </row>
    <row r="36" spans="1:12" ht="16.5" customHeight="1" thickBot="1">
      <c r="A36" s="24"/>
      <c r="B36" s="25" t="s">
        <v>67</v>
      </c>
      <c r="C36" s="25"/>
      <c r="D36" s="25"/>
      <c r="E36" s="25"/>
      <c r="F36" s="25"/>
      <c r="G36" s="25"/>
      <c r="H36" s="25"/>
      <c r="I36" s="25"/>
      <c r="J36" s="27"/>
      <c r="K36" s="27"/>
      <c r="L36" s="69"/>
    </row>
    <row r="37" spans="1:12" ht="18.75" customHeight="1" thickBot="1">
      <c r="A37" s="70"/>
      <c r="B37" s="71" t="s">
        <v>78</v>
      </c>
      <c r="C37" s="71"/>
      <c r="D37" s="71"/>
      <c r="E37" s="71"/>
      <c r="F37" s="71"/>
      <c r="G37" s="71"/>
      <c r="H37" s="71"/>
      <c r="I37" s="71"/>
      <c r="J37" s="72"/>
      <c r="K37" s="72"/>
      <c r="L37" s="73"/>
    </row>
    <row r="38" spans="1:12" ht="11.25">
      <c r="A38" s="28"/>
      <c r="B38" s="2"/>
      <c r="C38" s="2"/>
      <c r="D38" s="2"/>
      <c r="E38" s="2"/>
      <c r="F38" s="2"/>
      <c r="G38" s="24"/>
      <c r="H38" s="99" t="s">
        <v>84</v>
      </c>
      <c r="I38" s="99"/>
      <c r="J38" s="100"/>
      <c r="K38" s="27"/>
      <c r="L38" s="69"/>
    </row>
    <row r="39" spans="1:12" ht="11.25">
      <c r="A39" s="28"/>
      <c r="B39" s="2"/>
      <c r="C39" s="11" t="s">
        <v>83</v>
      </c>
      <c r="D39" s="2"/>
      <c r="E39" s="2"/>
      <c r="F39" s="2"/>
      <c r="G39" s="28"/>
      <c r="H39" s="2"/>
      <c r="I39" s="2"/>
      <c r="J39" s="36"/>
      <c r="K39" s="36"/>
      <c r="L39" s="37"/>
    </row>
    <row r="40" spans="1:12" ht="11.25">
      <c r="A40" s="28"/>
      <c r="B40" s="2"/>
      <c r="C40" s="11"/>
      <c r="D40" s="2"/>
      <c r="E40" s="2"/>
      <c r="F40" s="2"/>
      <c r="G40" s="28"/>
      <c r="H40" s="2"/>
      <c r="I40" s="2"/>
      <c r="J40" s="2"/>
      <c r="K40" s="2"/>
      <c r="L40" s="18"/>
    </row>
    <row r="41" spans="1:12" ht="11.25">
      <c r="A41" s="28"/>
      <c r="B41" s="2"/>
      <c r="C41" s="2"/>
      <c r="D41" s="2"/>
      <c r="E41" s="2"/>
      <c r="F41" s="2"/>
      <c r="G41" s="28"/>
      <c r="H41" s="2"/>
      <c r="I41" s="2"/>
      <c r="J41" s="2"/>
      <c r="K41" s="2"/>
      <c r="L41" s="18"/>
    </row>
    <row r="42" spans="1:12" ht="11.25">
      <c r="A42" s="28"/>
      <c r="B42" s="2"/>
      <c r="C42" s="2"/>
      <c r="D42" s="2"/>
      <c r="E42" s="2"/>
      <c r="F42" s="2"/>
      <c r="G42" s="28"/>
      <c r="H42" s="2"/>
      <c r="I42" s="2"/>
      <c r="J42" s="2"/>
      <c r="K42" s="2"/>
      <c r="L42" s="18"/>
    </row>
    <row r="43" spans="1:12" ht="11.25">
      <c r="A43" s="28"/>
      <c r="B43" s="2"/>
      <c r="C43" s="2"/>
      <c r="D43" s="2"/>
      <c r="E43" s="2"/>
      <c r="F43" s="2"/>
      <c r="G43" s="28"/>
      <c r="H43" s="2"/>
      <c r="I43" s="2"/>
      <c r="J43" s="2"/>
      <c r="K43" s="2"/>
      <c r="L43" s="18"/>
    </row>
    <row r="44" spans="1:12" ht="11.25">
      <c r="A44" s="28"/>
      <c r="B44" s="2"/>
      <c r="C44" s="2"/>
      <c r="D44" s="2"/>
      <c r="E44" s="2"/>
      <c r="F44" s="2"/>
      <c r="G44" s="28"/>
      <c r="H44" s="2"/>
      <c r="I44" s="2"/>
      <c r="J44" s="2"/>
      <c r="K44" s="2"/>
      <c r="L44" s="18"/>
    </row>
    <row r="45" spans="1:12" ht="12" thickBot="1">
      <c r="A45" s="29"/>
      <c r="B45" s="30"/>
      <c r="C45" s="30"/>
      <c r="D45" s="30"/>
      <c r="E45" s="30"/>
      <c r="F45" s="30"/>
      <c r="G45" s="29"/>
      <c r="H45" s="30"/>
      <c r="I45" s="30"/>
      <c r="J45" s="30"/>
      <c r="K45" s="30"/>
      <c r="L45" s="19"/>
    </row>
  </sheetData>
  <sheetProtection/>
  <mergeCells count="11">
    <mergeCell ref="C29:I29"/>
    <mergeCell ref="C22:I22"/>
    <mergeCell ref="A1:K2"/>
    <mergeCell ref="A4:H4"/>
    <mergeCell ref="A6:H6"/>
    <mergeCell ref="A7:H7"/>
    <mergeCell ref="I4:J4"/>
    <mergeCell ref="C23:E23"/>
    <mergeCell ref="C12:I12"/>
    <mergeCell ref="A3:H3"/>
    <mergeCell ref="A5:H5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</cp:lastModifiedBy>
  <cp:lastPrinted>2015-01-20T18:37:16Z</cp:lastPrinted>
  <dcterms:created xsi:type="dcterms:W3CDTF">2006-02-20T19:16:16Z</dcterms:created>
  <dcterms:modified xsi:type="dcterms:W3CDTF">2015-03-23T20:37:46Z</dcterms:modified>
  <cp:category/>
  <cp:version/>
  <cp:contentType/>
  <cp:contentStatus/>
</cp:coreProperties>
</file>